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685"/>
  </bookViews>
  <sheets>
    <sheet name="01-06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K32" i="1" l="1"/>
  <c r="K30" i="1"/>
  <c r="J28" i="1"/>
  <c r="J27" i="1"/>
  <c r="I35" i="1"/>
  <c r="J26" i="1"/>
  <c r="H65" i="1"/>
  <c r="H61" i="1"/>
  <c r="H57" i="1"/>
  <c r="G56" i="1"/>
  <c r="I58" i="1"/>
  <c r="H53" i="1"/>
  <c r="G52" i="1"/>
  <c r="I54" i="1"/>
  <c r="H49" i="1"/>
  <c r="G48" i="1"/>
  <c r="I50" i="1"/>
  <c r="H45" i="1"/>
  <c r="G44" i="1"/>
  <c r="I46" i="1"/>
  <c r="K29" i="1"/>
  <c r="K28" i="1"/>
  <c r="K27" i="1"/>
  <c r="K26" i="1"/>
  <c r="H41" i="1"/>
  <c r="H36" i="1"/>
  <c r="H32" i="1"/>
  <c r="J25" i="1" l="1"/>
  <c r="H28" i="1"/>
  <c r="H24" i="1"/>
  <c r="K25" i="1" s="1"/>
  <c r="H20" i="1"/>
  <c r="G16" i="1"/>
  <c r="H16" i="1" l="1"/>
  <c r="H15" i="1" s="1"/>
</calcChain>
</file>

<file path=xl/sharedStrings.xml><?xml version="1.0" encoding="utf-8"?>
<sst xmlns="http://schemas.openxmlformats.org/spreadsheetml/2006/main" count="147" uniqueCount="79">
  <si>
    <t>Fecha</t>
  </si>
  <si>
    <t>Detalle</t>
  </si>
  <si>
    <t>Debe</t>
  </si>
  <si>
    <t>Haber</t>
  </si>
  <si>
    <t>Libro Diario</t>
  </si>
  <si>
    <t xml:space="preserve"> ---1</t>
  </si>
  <si>
    <t>Banco</t>
  </si>
  <si>
    <t>Capital</t>
  </si>
  <si>
    <t>Activo</t>
  </si>
  <si>
    <t>Patrimonio</t>
  </si>
  <si>
    <t>Glosa: inicio de actividades</t>
  </si>
  <si>
    <t xml:space="preserve"> ---2</t>
  </si>
  <si>
    <t>Equipos computacionales</t>
  </si>
  <si>
    <t>Glosa: Por la compra de impresora</t>
  </si>
  <si>
    <t xml:space="preserve"> ---3</t>
  </si>
  <si>
    <t>Insumos computacionales</t>
  </si>
  <si>
    <t>Glosa: Por la compra de tintas</t>
  </si>
  <si>
    <t>(1)</t>
  </si>
  <si>
    <t>(2)</t>
  </si>
  <si>
    <t>(3)</t>
  </si>
  <si>
    <t>Saldo Deudor</t>
  </si>
  <si>
    <t>Tipo de cuenta</t>
  </si>
  <si>
    <t>&lt;==Partida Doble</t>
  </si>
  <si>
    <t>Registros Contables (asientos) relacionados con las transacciones del Emprendimiento Estampados de Poleras</t>
  </si>
  <si>
    <t>X</t>
  </si>
  <si>
    <t>Ejemplo de preguntas para PEP:</t>
  </si>
  <si>
    <t>Evalúa si se cumple la partida doble en el registro contable de una transacción donde:</t>
  </si>
  <si>
    <t>1. Aumenta una cuenta de activo y disminuye una cuenta de pasivo.</t>
  </si>
  <si>
    <t>2. Aumenta una cuenta de pasivo y disminuye una cuenta de activo.</t>
  </si>
  <si>
    <t>3. Disminuye un acuenta de gasto y Aumenta una cuenta de activo.</t>
  </si>
  <si>
    <t>4. Aumenta una cuenta de ingreso y aumenta una cuenta de activo.</t>
  </si>
  <si>
    <t>5. Aumenta una cuenta de pasivo y aumenta una cuenta de patrimonio.</t>
  </si>
  <si>
    <t>6. Disminuye una cuenta de gasto y disminuye una cuenta de actvo.</t>
  </si>
  <si>
    <t>AUMENTA</t>
  </si>
  <si>
    <t>DISMINUYE</t>
  </si>
  <si>
    <t xml:space="preserve"> ---4</t>
  </si>
  <si>
    <t>Glosa: Por el pago de publicidad.</t>
  </si>
  <si>
    <t>Gasto de publicidad</t>
  </si>
  <si>
    <t>Gasto</t>
  </si>
  <si>
    <t xml:space="preserve"> ---5</t>
  </si>
  <si>
    <t>Mercadería</t>
  </si>
  <si>
    <t>Glosa: Por la compra de 500 poleras</t>
  </si>
  <si>
    <t xml:space="preserve"> ---6</t>
  </si>
  <si>
    <t>Glosa: Por la compra de un software.</t>
  </si>
  <si>
    <t>a 500 CLP c/u</t>
  </si>
  <si>
    <t>unitario</t>
  </si>
  <si>
    <t>Software</t>
  </si>
  <si>
    <t>Libro Mayor</t>
  </si>
  <si>
    <t>(4)</t>
  </si>
  <si>
    <t>(5)</t>
  </si>
  <si>
    <t>(6)</t>
  </si>
  <si>
    <t xml:space="preserve"> ---7</t>
  </si>
  <si>
    <t xml:space="preserve"> ---8</t>
  </si>
  <si>
    <t xml:space="preserve"> ---9</t>
  </si>
  <si>
    <t xml:space="preserve"> ---10</t>
  </si>
  <si>
    <t>Cantidad de poleras vendidas</t>
  </si>
  <si>
    <t>Precio venta unitario</t>
  </si>
  <si>
    <t>Total</t>
  </si>
  <si>
    <t>Ingreso por Venta</t>
  </si>
  <si>
    <t>Ingreso</t>
  </si>
  <si>
    <t>Costo de venta</t>
  </si>
  <si>
    <t>Mercaderías</t>
  </si>
  <si>
    <t>costo unitario polera</t>
  </si>
  <si>
    <t>Costo total</t>
  </si>
  <si>
    <t>Glosa: Por la venta de 20 poleras estampadas</t>
  </si>
  <si>
    <t>Glosa: Por la venta de 30 poleras</t>
  </si>
  <si>
    <t>Glosa: por el costo de la venta de 30 poleras</t>
  </si>
  <si>
    <t>Glosa: por el costo de la venta de 20 poleras</t>
  </si>
  <si>
    <t xml:space="preserve"> ---11</t>
  </si>
  <si>
    <t>Glosa: Por flete mercaderias vendidas.</t>
  </si>
  <si>
    <t>Gasto por flete</t>
  </si>
  <si>
    <t xml:space="preserve"> ---12</t>
  </si>
  <si>
    <t>Glosa: Por préstamo otorgado por padre</t>
  </si>
  <si>
    <t>Préstamo</t>
  </si>
  <si>
    <t>Pasivo</t>
  </si>
  <si>
    <t>(7)</t>
  </si>
  <si>
    <t>(9)</t>
  </si>
  <si>
    <t>(12)</t>
  </si>
  <si>
    <t>(11)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</si>
</sst>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41" fontId="2" fillId="0" borderId="0" xfId="1" applyFont="1"/>
    <xf numFmtId="41" fontId="2" fillId="0" borderId="2" xfId="1" applyFont="1" applyBorder="1"/>
    <xf numFmtId="41" fontId="2" fillId="0" borderId="1" xfId="1" applyFont="1" applyBorder="1"/>
    <xf numFmtId="41" fontId="3" fillId="2" borderId="2" xfId="1" applyFont="1" applyFill="1" applyBorder="1" applyAlignment="1">
      <alignment horizontal="center"/>
    </xf>
    <xf numFmtId="14" fontId="2" fillId="0" borderId="2" xfId="1" applyNumberFormat="1" applyFont="1" applyBorder="1"/>
    <xf numFmtId="41" fontId="2" fillId="0" borderId="4" xfId="1" applyFont="1" applyBorder="1"/>
    <xf numFmtId="14" fontId="2" fillId="0" borderId="4" xfId="1" applyNumberFormat="1" applyFont="1" applyBorder="1"/>
    <xf numFmtId="41" fontId="2" fillId="0" borderId="5" xfId="1" applyFont="1" applyBorder="1"/>
    <xf numFmtId="41" fontId="2" fillId="0" borderId="6" xfId="1" applyFont="1" applyBorder="1"/>
    <xf numFmtId="41" fontId="2" fillId="0" borderId="3" xfId="1" applyFont="1" applyBorder="1"/>
    <xf numFmtId="41" fontId="4" fillId="3" borderId="0" xfId="1" applyFont="1" applyFill="1"/>
    <xf numFmtId="41" fontId="2" fillId="0" borderId="7" xfId="1" applyFont="1" applyBorder="1"/>
    <xf numFmtId="41" fontId="2" fillId="0" borderId="8" xfId="1" applyFont="1" applyBorder="1"/>
    <xf numFmtId="41" fontId="2" fillId="0" borderId="0" xfId="1" quotePrefix="1" applyFont="1" applyAlignment="1">
      <alignment horizontal="right"/>
    </xf>
    <xf numFmtId="41" fontId="2" fillId="0" borderId="0" xfId="1" quotePrefix="1" applyFont="1" applyAlignment="1">
      <alignment horizontal="left"/>
    </xf>
    <xf numFmtId="41" fontId="5" fillId="0" borderId="0" xfId="1" applyFont="1"/>
    <xf numFmtId="14" fontId="2" fillId="0" borderId="1" xfId="1" applyNumberFormat="1" applyFont="1" applyBorder="1"/>
    <xf numFmtId="14" fontId="2" fillId="0" borderId="5" xfId="1" applyNumberFormat="1" applyFont="1" applyBorder="1"/>
    <xf numFmtId="41" fontId="2" fillId="0" borderId="0" xfId="1" applyFont="1" applyBorder="1"/>
    <xf numFmtId="41" fontId="2" fillId="0" borderId="0" xfId="1" applyFont="1" applyBorder="1" applyAlignment="1">
      <alignment horizontal="center"/>
    </xf>
    <xf numFmtId="41" fontId="2" fillId="0" borderId="9" xfId="1" applyFont="1" applyBorder="1"/>
    <xf numFmtId="41" fontId="2" fillId="0" borderId="10" xfId="1" applyFont="1" applyBorder="1"/>
    <xf numFmtId="41" fontId="2" fillId="0" borderId="11" xfId="1" applyFont="1" applyBorder="1"/>
    <xf numFmtId="41" fontId="2" fillId="0" borderId="12" xfId="1" applyFont="1" applyBorder="1"/>
    <xf numFmtId="41" fontId="2" fillId="0" borderId="13" xfId="1" applyFont="1" applyBorder="1"/>
    <xf numFmtId="41" fontId="2" fillId="0" borderId="14" xfId="1" applyFont="1" applyBorder="1"/>
    <xf numFmtId="41" fontId="2" fillId="0" borderId="15" xfId="1" applyFont="1" applyBorder="1" applyAlignment="1">
      <alignment horizontal="center"/>
    </xf>
    <xf numFmtId="41" fontId="2" fillId="0" borderId="15" xfId="1" applyFont="1" applyBorder="1"/>
    <xf numFmtId="41" fontId="2" fillId="0" borderId="16" xfId="1" applyFont="1" applyBorder="1"/>
    <xf numFmtId="41" fontId="2" fillId="0" borderId="12" xfId="1" applyFont="1" applyBorder="1" applyAlignment="1">
      <alignment horizontal="center"/>
    </xf>
    <xf numFmtId="41" fontId="2" fillId="4" borderId="12" xfId="1" applyFont="1" applyFill="1" applyBorder="1" applyAlignment="1">
      <alignment horizontal="center"/>
    </xf>
    <xf numFmtId="41" fontId="2" fillId="4" borderId="0" xfId="1" applyFont="1" applyFill="1" applyBorder="1" applyAlignment="1">
      <alignment horizontal="center"/>
    </xf>
    <xf numFmtId="41" fontId="2" fillId="4" borderId="0" xfId="1" applyFont="1" applyFill="1" applyBorder="1"/>
    <xf numFmtId="41" fontId="2" fillId="4" borderId="13" xfId="1" applyFont="1" applyFill="1" applyBorder="1"/>
    <xf numFmtId="41" fontId="6" fillId="0" borderId="0" xfId="1" applyFont="1" applyAlignment="1">
      <alignment horizontal="center" vertical="center"/>
    </xf>
    <xf numFmtId="41" fontId="2" fillId="0" borderId="0" xfId="1" applyFont="1" applyAlignment="1">
      <alignment horizontal="center"/>
    </xf>
    <xf numFmtId="41" fontId="2" fillId="0" borderId="7" xfId="1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showGridLines="0" tabSelected="1" topLeftCell="D17" zoomScale="150" zoomScaleNormal="150" workbookViewId="0">
      <pane ySplit="1" topLeftCell="A18" activePane="bottomLeft" state="frozen"/>
      <selection activeCell="A17" sqref="A17"/>
      <selection pane="bottomLeft" activeCell="K31" sqref="K31"/>
    </sheetView>
  </sheetViews>
  <sheetFormatPr baseColWidth="10" defaultRowHeight="21" x14ac:dyDescent="0.35"/>
  <cols>
    <col min="1" max="2" width="11.42578125" style="36"/>
    <col min="3" max="3" width="21.85546875" style="1" customWidth="1"/>
    <col min="4" max="4" width="15.5703125" style="1" bestFit="1" customWidth="1"/>
    <col min="5" max="5" width="5.5703125" style="1" customWidth="1"/>
    <col min="6" max="6" width="52.140625" style="1" customWidth="1"/>
    <col min="7" max="8" width="15.140625" style="1" bestFit="1" customWidth="1"/>
    <col min="9" max="9" width="12.85546875" style="1" bestFit="1" customWidth="1"/>
    <col min="10" max="11" width="15.140625" style="1" bestFit="1" customWidth="1"/>
    <col min="12" max="16384" width="11.42578125" style="1"/>
  </cols>
  <sheetData>
    <row r="1" spans="3:11" ht="21.75" thickBot="1" x14ac:dyDescent="0.4"/>
    <row r="2" spans="3:11" x14ac:dyDescent="0.35">
      <c r="C2" s="21" t="s">
        <v>25</v>
      </c>
      <c r="D2" s="22"/>
      <c r="E2" s="22"/>
      <c r="F2" s="22"/>
      <c r="G2" s="22"/>
      <c r="H2" s="22"/>
      <c r="I2" s="22"/>
      <c r="J2" s="22"/>
      <c r="K2" s="23"/>
    </row>
    <row r="3" spans="3:11" x14ac:dyDescent="0.35">
      <c r="C3" s="24"/>
      <c r="D3" s="19"/>
      <c r="E3" s="19"/>
      <c r="F3" s="19"/>
      <c r="G3" s="19"/>
      <c r="H3" s="19"/>
      <c r="I3" s="19"/>
      <c r="J3" s="19"/>
      <c r="K3" s="25"/>
    </row>
    <row r="4" spans="3:11" x14ac:dyDescent="0.35">
      <c r="C4" s="24" t="b">
        <v>1</v>
      </c>
      <c r="D4" s="19" t="b">
        <v>0</v>
      </c>
      <c r="E4" s="19"/>
      <c r="F4" s="19" t="s">
        <v>26</v>
      </c>
      <c r="G4" s="19"/>
      <c r="H4" s="19"/>
      <c r="I4" s="19"/>
      <c r="J4" s="19"/>
      <c r="K4" s="25"/>
    </row>
    <row r="5" spans="3:11" x14ac:dyDescent="0.35">
      <c r="C5" s="24"/>
      <c r="D5" s="19"/>
      <c r="E5" s="19"/>
      <c r="F5" s="19"/>
      <c r="G5" s="19"/>
      <c r="H5" s="19"/>
      <c r="I5" s="19"/>
      <c r="J5" s="19"/>
      <c r="K5" s="25"/>
    </row>
    <row r="6" spans="3:11" x14ac:dyDescent="0.35">
      <c r="C6" s="31"/>
      <c r="D6" s="32" t="s">
        <v>24</v>
      </c>
      <c r="E6" s="33"/>
      <c r="F6" s="33" t="s">
        <v>27</v>
      </c>
      <c r="G6" s="33"/>
      <c r="H6" s="33"/>
      <c r="I6" s="33"/>
      <c r="J6" s="33"/>
      <c r="K6" s="34"/>
    </row>
    <row r="7" spans="3:11" x14ac:dyDescent="0.35">
      <c r="C7" s="30"/>
      <c r="D7" s="20" t="s">
        <v>24</v>
      </c>
      <c r="E7" s="19"/>
      <c r="F7" s="19" t="s">
        <v>28</v>
      </c>
      <c r="G7" s="19"/>
      <c r="H7" s="19"/>
      <c r="I7" s="19"/>
      <c r="J7" s="19"/>
      <c r="K7" s="25"/>
    </row>
    <row r="8" spans="3:11" x14ac:dyDescent="0.35">
      <c r="C8" s="31" t="s">
        <v>24</v>
      </c>
      <c r="D8" s="32"/>
      <c r="E8" s="33"/>
      <c r="F8" s="33" t="s">
        <v>29</v>
      </c>
      <c r="G8" s="33"/>
      <c r="H8" s="33"/>
      <c r="I8" s="33"/>
      <c r="J8" s="33"/>
      <c r="K8" s="34"/>
    </row>
    <row r="9" spans="3:11" x14ac:dyDescent="0.35">
      <c r="C9" s="30" t="s">
        <v>24</v>
      </c>
      <c r="D9" s="20"/>
      <c r="E9" s="19"/>
      <c r="F9" s="19" t="s">
        <v>30</v>
      </c>
      <c r="G9" s="19"/>
      <c r="H9" s="19"/>
      <c r="I9" s="19"/>
      <c r="J9" s="19"/>
      <c r="K9" s="25"/>
    </row>
    <row r="10" spans="3:11" x14ac:dyDescent="0.35">
      <c r="C10" s="31"/>
      <c r="D10" s="32" t="s">
        <v>24</v>
      </c>
      <c r="E10" s="33"/>
      <c r="F10" s="33" t="s">
        <v>31</v>
      </c>
      <c r="G10" s="33"/>
      <c r="H10" s="33"/>
      <c r="I10" s="33"/>
      <c r="J10" s="33"/>
      <c r="K10" s="34"/>
    </row>
    <row r="11" spans="3:11" ht="21.75" thickBot="1" x14ac:dyDescent="0.4">
      <c r="C11" s="26"/>
      <c r="D11" s="27" t="s">
        <v>24</v>
      </c>
      <c r="E11" s="28"/>
      <c r="F11" s="28" t="s">
        <v>32</v>
      </c>
      <c r="G11" s="28"/>
      <c r="H11" s="28"/>
      <c r="I11" s="28"/>
      <c r="J11" s="28"/>
      <c r="K11" s="29"/>
    </row>
    <row r="14" spans="3:11" x14ac:dyDescent="0.35">
      <c r="C14" s="16" t="s">
        <v>23</v>
      </c>
    </row>
    <row r="15" spans="3:11" x14ac:dyDescent="0.35">
      <c r="H15" s="11" t="str">
        <f>IF(H16-G16=0,"","Con Error")</f>
        <v/>
      </c>
    </row>
    <row r="16" spans="3:11" x14ac:dyDescent="0.35">
      <c r="D16" s="1" t="s">
        <v>4</v>
      </c>
      <c r="G16" s="1">
        <f>SUM(G18:G42)</f>
        <v>3350000</v>
      </c>
      <c r="H16" s="1">
        <f>SUM(H18:H42)</f>
        <v>3350000</v>
      </c>
      <c r="I16" s="1" t="s">
        <v>22</v>
      </c>
    </row>
    <row r="17" spans="1:12" x14ac:dyDescent="0.35">
      <c r="A17" s="35" t="s">
        <v>33</v>
      </c>
      <c r="B17" s="35" t="s">
        <v>34</v>
      </c>
      <c r="C17" s="4" t="s">
        <v>21</v>
      </c>
      <c r="D17" s="4" t="s">
        <v>0</v>
      </c>
      <c r="E17" s="4"/>
      <c r="F17" s="4" t="s">
        <v>1</v>
      </c>
      <c r="G17" s="4" t="s">
        <v>2</v>
      </c>
      <c r="H17" s="4" t="s">
        <v>3</v>
      </c>
    </row>
    <row r="18" spans="1:12" x14ac:dyDescent="0.35">
      <c r="C18" s="5"/>
      <c r="D18" s="5">
        <v>44928</v>
      </c>
      <c r="E18" s="7" t="s">
        <v>5</v>
      </c>
      <c r="F18" s="9"/>
      <c r="G18" s="2"/>
      <c r="H18" s="2"/>
    </row>
    <row r="19" spans="1:12" x14ac:dyDescent="0.35">
      <c r="A19" s="36" t="s">
        <v>24</v>
      </c>
      <c r="C19" s="2" t="s">
        <v>8</v>
      </c>
      <c r="D19" s="2"/>
      <c r="E19" s="6" t="s">
        <v>6</v>
      </c>
      <c r="F19" s="9"/>
      <c r="G19" s="2">
        <v>2000000</v>
      </c>
      <c r="H19" s="2"/>
    </row>
    <row r="20" spans="1:12" x14ac:dyDescent="0.35">
      <c r="A20" s="36" t="s">
        <v>24</v>
      </c>
      <c r="C20" s="2" t="s">
        <v>9</v>
      </c>
      <c r="D20" s="2"/>
      <c r="E20" s="6"/>
      <c r="F20" s="9" t="s">
        <v>7</v>
      </c>
      <c r="G20" s="2"/>
      <c r="H20" s="2">
        <f>+G19</f>
        <v>2000000</v>
      </c>
    </row>
    <row r="21" spans="1:12" x14ac:dyDescent="0.35">
      <c r="C21" s="3"/>
      <c r="D21" s="3"/>
      <c r="E21" s="8" t="s">
        <v>10</v>
      </c>
      <c r="F21" s="10"/>
      <c r="G21" s="3"/>
      <c r="H21" s="3"/>
    </row>
    <row r="22" spans="1:12" x14ac:dyDescent="0.35">
      <c r="C22" s="5"/>
      <c r="D22" s="5">
        <v>44930</v>
      </c>
      <c r="E22" s="7" t="s">
        <v>11</v>
      </c>
      <c r="F22" s="9"/>
      <c r="G22" s="2"/>
      <c r="H22" s="2"/>
      <c r="J22" s="16" t="s">
        <v>47</v>
      </c>
    </row>
    <row r="23" spans="1:12" x14ac:dyDescent="0.35">
      <c r="A23" s="36" t="s">
        <v>24</v>
      </c>
      <c r="C23" s="5" t="s">
        <v>8</v>
      </c>
      <c r="D23" s="5"/>
      <c r="E23" s="7" t="s">
        <v>12</v>
      </c>
      <c r="F23" s="9"/>
      <c r="G23" s="2">
        <v>550000</v>
      </c>
      <c r="H23" s="2"/>
    </row>
    <row r="24" spans="1:12" x14ac:dyDescent="0.35">
      <c r="B24" s="36" t="s">
        <v>24</v>
      </c>
      <c r="C24" s="5" t="s">
        <v>8</v>
      </c>
      <c r="D24" s="5"/>
      <c r="E24" s="7"/>
      <c r="F24" s="9" t="s">
        <v>6</v>
      </c>
      <c r="G24" s="2"/>
      <c r="H24" s="2">
        <f>+G23</f>
        <v>550000</v>
      </c>
      <c r="J24" s="37" t="s">
        <v>6</v>
      </c>
      <c r="K24" s="37"/>
    </row>
    <row r="25" spans="1:12" x14ac:dyDescent="0.35">
      <c r="C25" s="17"/>
      <c r="D25" s="17"/>
      <c r="E25" s="18" t="s">
        <v>13</v>
      </c>
      <c r="F25" s="10"/>
      <c r="G25" s="3"/>
      <c r="H25" s="3"/>
      <c r="I25" s="14" t="s">
        <v>17</v>
      </c>
      <c r="J25" s="13">
        <f>+G19</f>
        <v>2000000</v>
      </c>
      <c r="K25" s="1">
        <f>+H24</f>
        <v>550000</v>
      </c>
      <c r="L25" s="15" t="s">
        <v>18</v>
      </c>
    </row>
    <row r="26" spans="1:12" x14ac:dyDescent="0.35">
      <c r="C26" s="5"/>
      <c r="D26" s="5">
        <v>44930</v>
      </c>
      <c r="E26" s="7" t="s">
        <v>14</v>
      </c>
      <c r="F26" s="9"/>
      <c r="G26" s="2"/>
      <c r="H26" s="2"/>
      <c r="I26" s="14" t="s">
        <v>75</v>
      </c>
      <c r="J26" s="9">
        <f>+G44</f>
        <v>600000</v>
      </c>
      <c r="K26" s="1">
        <f>+H28</f>
        <v>350000</v>
      </c>
      <c r="L26" s="15" t="s">
        <v>19</v>
      </c>
    </row>
    <row r="27" spans="1:12" x14ac:dyDescent="0.35">
      <c r="A27" s="36" t="s">
        <v>24</v>
      </c>
      <c r="C27" s="5" t="s">
        <v>8</v>
      </c>
      <c r="D27" s="5"/>
      <c r="E27" s="7" t="s">
        <v>15</v>
      </c>
      <c r="F27" s="9"/>
      <c r="G27" s="2">
        <v>350000</v>
      </c>
      <c r="H27" s="2"/>
      <c r="I27" s="14" t="s">
        <v>76</v>
      </c>
      <c r="J27" s="9">
        <f>+G52</f>
        <v>360000</v>
      </c>
      <c r="K27" s="1">
        <f>+H32</f>
        <v>50000</v>
      </c>
      <c r="L27" s="15" t="s">
        <v>48</v>
      </c>
    </row>
    <row r="28" spans="1:12" x14ac:dyDescent="0.35">
      <c r="B28" s="36" t="s">
        <v>24</v>
      </c>
      <c r="C28" s="5" t="s">
        <v>8</v>
      </c>
      <c r="D28" s="5"/>
      <c r="E28" s="7"/>
      <c r="F28" s="9" t="s">
        <v>6</v>
      </c>
      <c r="G28" s="2"/>
      <c r="H28" s="2">
        <f>+G27</f>
        <v>350000</v>
      </c>
      <c r="I28" s="14" t="s">
        <v>77</v>
      </c>
      <c r="J28" s="9">
        <f>+G64</f>
        <v>500000</v>
      </c>
      <c r="K28" s="1">
        <f>+H36</f>
        <v>250000</v>
      </c>
      <c r="L28" s="15" t="s">
        <v>49</v>
      </c>
    </row>
    <row r="29" spans="1:12" x14ac:dyDescent="0.35">
      <c r="C29" s="17"/>
      <c r="D29" s="17"/>
      <c r="E29" s="18" t="s">
        <v>16</v>
      </c>
      <c r="F29" s="10"/>
      <c r="G29" s="3"/>
      <c r="H29" s="3"/>
      <c r="J29" s="19"/>
      <c r="K29" s="6">
        <f>+H41</f>
        <v>150000</v>
      </c>
      <c r="L29" s="15" t="s">
        <v>50</v>
      </c>
    </row>
    <row r="30" spans="1:12" x14ac:dyDescent="0.35">
      <c r="C30" s="5"/>
      <c r="D30" s="5">
        <v>44931</v>
      </c>
      <c r="E30" s="7" t="s">
        <v>35</v>
      </c>
      <c r="F30" s="9"/>
      <c r="G30" s="2"/>
      <c r="H30" s="2"/>
      <c r="J30" s="10"/>
      <c r="K30" s="12">
        <f>+H61</f>
        <v>6500</v>
      </c>
      <c r="L30" s="15" t="s">
        <v>78</v>
      </c>
    </row>
    <row r="31" spans="1:12" x14ac:dyDescent="0.35">
      <c r="A31" s="36" t="s">
        <v>24</v>
      </c>
      <c r="C31" s="5" t="s">
        <v>38</v>
      </c>
      <c r="D31" s="5"/>
      <c r="E31" s="7" t="s">
        <v>37</v>
      </c>
      <c r="F31" s="9"/>
      <c r="G31" s="2">
        <v>50000</v>
      </c>
      <c r="H31" s="2"/>
      <c r="J31" s="9">
        <f>SUM(J25:J30)</f>
        <v>3460000</v>
      </c>
      <c r="K31" s="1">
        <f>SUM(K25:K30)</f>
        <v>1356500</v>
      </c>
    </row>
    <row r="32" spans="1:12" x14ac:dyDescent="0.35">
      <c r="B32" s="36" t="s">
        <v>24</v>
      </c>
      <c r="C32" s="5" t="s">
        <v>8</v>
      </c>
      <c r="D32" s="5"/>
      <c r="E32" s="7"/>
      <c r="F32" s="9" t="s">
        <v>6</v>
      </c>
      <c r="G32" s="2"/>
      <c r="H32" s="2">
        <f>+G31</f>
        <v>50000</v>
      </c>
      <c r="J32" s="9"/>
      <c r="K32" s="16">
        <f>+J31-K31</f>
        <v>2103500</v>
      </c>
      <c r="L32" s="16" t="s">
        <v>20</v>
      </c>
    </row>
    <row r="33" spans="1:10" x14ac:dyDescent="0.35">
      <c r="C33" s="17"/>
      <c r="D33" s="17"/>
      <c r="E33" s="18" t="s">
        <v>36</v>
      </c>
      <c r="F33" s="10"/>
      <c r="G33" s="3"/>
      <c r="H33" s="3"/>
      <c r="J33" s="9"/>
    </row>
    <row r="34" spans="1:10" x14ac:dyDescent="0.35">
      <c r="C34" s="5"/>
      <c r="D34" s="5">
        <v>44932</v>
      </c>
      <c r="E34" s="7" t="s">
        <v>39</v>
      </c>
      <c r="F34" s="9"/>
      <c r="G34" s="2"/>
      <c r="H34" s="2"/>
    </row>
    <row r="35" spans="1:10" x14ac:dyDescent="0.35">
      <c r="A35" s="36" t="s">
        <v>24</v>
      </c>
      <c r="C35" s="5" t="s">
        <v>8</v>
      </c>
      <c r="D35" s="5"/>
      <c r="E35" s="7" t="s">
        <v>40</v>
      </c>
      <c r="F35" s="9"/>
      <c r="G35" s="2">
        <v>250000</v>
      </c>
      <c r="H35" s="2"/>
      <c r="I35" s="1">
        <f>+G35/500</f>
        <v>500</v>
      </c>
      <c r="J35" s="1" t="s">
        <v>45</v>
      </c>
    </row>
    <row r="36" spans="1:10" x14ac:dyDescent="0.35">
      <c r="B36" s="36" t="s">
        <v>24</v>
      </c>
      <c r="C36" s="5" t="s">
        <v>8</v>
      </c>
      <c r="D36" s="5"/>
      <c r="E36" s="7"/>
      <c r="F36" s="9" t="s">
        <v>6</v>
      </c>
      <c r="G36" s="2"/>
      <c r="H36" s="2">
        <f>+G35</f>
        <v>250000</v>
      </c>
    </row>
    <row r="37" spans="1:10" x14ac:dyDescent="0.35">
      <c r="C37" s="5"/>
      <c r="D37" s="5"/>
      <c r="E37" s="7" t="s">
        <v>41</v>
      </c>
      <c r="F37" s="9"/>
      <c r="G37" s="2"/>
      <c r="H37" s="2"/>
    </row>
    <row r="38" spans="1:10" x14ac:dyDescent="0.35">
      <c r="C38" s="17"/>
      <c r="D38" s="17"/>
      <c r="E38" s="18" t="s">
        <v>44</v>
      </c>
      <c r="F38" s="10"/>
      <c r="G38" s="3"/>
      <c r="H38" s="3"/>
    </row>
    <row r="39" spans="1:10" x14ac:dyDescent="0.35">
      <c r="C39" s="5"/>
      <c r="D39" s="5">
        <v>44936</v>
      </c>
      <c r="E39" s="7" t="s">
        <v>42</v>
      </c>
      <c r="F39" s="9"/>
      <c r="G39" s="2"/>
      <c r="H39" s="2"/>
    </row>
    <row r="40" spans="1:10" x14ac:dyDescent="0.35">
      <c r="A40" s="36" t="s">
        <v>24</v>
      </c>
      <c r="C40" s="5" t="s">
        <v>8</v>
      </c>
      <c r="D40" s="5"/>
      <c r="E40" s="7" t="s">
        <v>46</v>
      </c>
      <c r="F40" s="9"/>
      <c r="G40" s="2">
        <v>150000</v>
      </c>
      <c r="H40" s="2"/>
    </row>
    <row r="41" spans="1:10" x14ac:dyDescent="0.35">
      <c r="B41" s="36" t="s">
        <v>24</v>
      </c>
      <c r="C41" s="5" t="s">
        <v>8</v>
      </c>
      <c r="D41" s="5"/>
      <c r="E41" s="7"/>
      <c r="F41" s="9" t="s">
        <v>6</v>
      </c>
      <c r="G41" s="2"/>
      <c r="H41" s="2">
        <f>+G40</f>
        <v>150000</v>
      </c>
    </row>
    <row r="42" spans="1:10" x14ac:dyDescent="0.35">
      <c r="C42" s="17"/>
      <c r="D42" s="17"/>
      <c r="E42" s="18" t="s">
        <v>43</v>
      </c>
      <c r="F42" s="10"/>
      <c r="G42" s="3"/>
      <c r="H42" s="3"/>
    </row>
    <row r="43" spans="1:10" x14ac:dyDescent="0.35">
      <c r="C43" s="5"/>
      <c r="D43" s="5">
        <v>44946</v>
      </c>
      <c r="E43" s="7" t="s">
        <v>51</v>
      </c>
      <c r="F43" s="9"/>
      <c r="G43" s="2"/>
      <c r="H43" s="2"/>
    </row>
    <row r="44" spans="1:10" x14ac:dyDescent="0.35">
      <c r="A44" s="36" t="s">
        <v>24</v>
      </c>
      <c r="C44" s="5" t="s">
        <v>8</v>
      </c>
      <c r="D44" s="5"/>
      <c r="E44" s="7" t="s">
        <v>6</v>
      </c>
      <c r="F44" s="9"/>
      <c r="G44" s="2">
        <f>+I46</f>
        <v>600000</v>
      </c>
      <c r="H44" s="2"/>
      <c r="I44" s="1">
        <v>30</v>
      </c>
      <c r="J44" s="1" t="s">
        <v>55</v>
      </c>
    </row>
    <row r="45" spans="1:10" x14ac:dyDescent="0.35">
      <c r="A45" s="36" t="s">
        <v>24</v>
      </c>
      <c r="C45" s="5" t="s">
        <v>59</v>
      </c>
      <c r="D45" s="5"/>
      <c r="E45" s="7"/>
      <c r="F45" s="9" t="s">
        <v>58</v>
      </c>
      <c r="G45" s="2"/>
      <c r="H45" s="2">
        <f>+G44</f>
        <v>600000</v>
      </c>
      <c r="I45" s="1">
        <v>20000</v>
      </c>
      <c r="J45" s="1" t="s">
        <v>56</v>
      </c>
    </row>
    <row r="46" spans="1:10" x14ac:dyDescent="0.35">
      <c r="C46" s="17"/>
      <c r="D46" s="17"/>
      <c r="E46" s="18" t="s">
        <v>65</v>
      </c>
      <c r="F46" s="10"/>
      <c r="G46" s="3"/>
      <c r="H46" s="3"/>
      <c r="I46" s="1">
        <f>+I44*I45</f>
        <v>600000</v>
      </c>
      <c r="J46" s="1" t="s">
        <v>57</v>
      </c>
    </row>
    <row r="47" spans="1:10" x14ac:dyDescent="0.35">
      <c r="C47" s="5"/>
      <c r="D47" s="5">
        <v>44946</v>
      </c>
      <c r="E47" s="7" t="s">
        <v>52</v>
      </c>
      <c r="F47" s="9"/>
      <c r="G47" s="2"/>
      <c r="H47" s="2"/>
    </row>
    <row r="48" spans="1:10" x14ac:dyDescent="0.35">
      <c r="A48" s="36" t="s">
        <v>24</v>
      </c>
      <c r="C48" s="5" t="s">
        <v>38</v>
      </c>
      <c r="D48" s="5"/>
      <c r="E48" s="7" t="s">
        <v>60</v>
      </c>
      <c r="F48" s="9"/>
      <c r="G48" s="2">
        <f>+I50</f>
        <v>15000</v>
      </c>
      <c r="H48" s="2"/>
      <c r="I48" s="1">
        <v>30</v>
      </c>
      <c r="J48" s="1" t="s">
        <v>55</v>
      </c>
    </row>
    <row r="49" spans="1:10" x14ac:dyDescent="0.35">
      <c r="B49" s="36" t="s">
        <v>24</v>
      </c>
      <c r="C49" s="5" t="s">
        <v>8</v>
      </c>
      <c r="D49" s="5"/>
      <c r="E49" s="7"/>
      <c r="F49" s="9" t="s">
        <v>61</v>
      </c>
      <c r="G49" s="2"/>
      <c r="H49" s="2">
        <f>+G48</f>
        <v>15000</v>
      </c>
      <c r="I49" s="1">
        <v>500</v>
      </c>
      <c r="J49" s="1" t="s">
        <v>62</v>
      </c>
    </row>
    <row r="50" spans="1:10" x14ac:dyDescent="0.35">
      <c r="C50" s="17"/>
      <c r="D50" s="17"/>
      <c r="E50" s="18" t="s">
        <v>66</v>
      </c>
      <c r="F50" s="10"/>
      <c r="G50" s="3"/>
      <c r="H50" s="3"/>
      <c r="I50" s="1">
        <f>+I48*I49</f>
        <v>15000</v>
      </c>
      <c r="J50" s="1" t="s">
        <v>63</v>
      </c>
    </row>
    <row r="51" spans="1:10" x14ac:dyDescent="0.35">
      <c r="C51" s="5"/>
      <c r="D51" s="5">
        <v>44951</v>
      </c>
      <c r="E51" s="7" t="s">
        <v>53</v>
      </c>
      <c r="F51" s="9"/>
      <c r="G51" s="2"/>
      <c r="H51" s="2"/>
    </row>
    <row r="52" spans="1:10" x14ac:dyDescent="0.35">
      <c r="A52" s="36" t="s">
        <v>24</v>
      </c>
      <c r="C52" s="5" t="s">
        <v>8</v>
      </c>
      <c r="D52" s="5"/>
      <c r="E52" s="7" t="s">
        <v>6</v>
      </c>
      <c r="F52" s="9"/>
      <c r="G52" s="2">
        <f>+I54</f>
        <v>360000</v>
      </c>
      <c r="H52" s="2"/>
      <c r="I52" s="1">
        <v>20</v>
      </c>
      <c r="J52" s="1" t="s">
        <v>55</v>
      </c>
    </row>
    <row r="53" spans="1:10" x14ac:dyDescent="0.35">
      <c r="A53" s="36" t="s">
        <v>24</v>
      </c>
      <c r="C53" s="5" t="s">
        <v>59</v>
      </c>
      <c r="D53" s="5"/>
      <c r="E53" s="7"/>
      <c r="F53" s="9" t="s">
        <v>58</v>
      </c>
      <c r="G53" s="2"/>
      <c r="H53" s="2">
        <f>+I54</f>
        <v>360000</v>
      </c>
      <c r="I53" s="1">
        <v>18000</v>
      </c>
      <c r="J53" s="1" t="s">
        <v>56</v>
      </c>
    </row>
    <row r="54" spans="1:10" x14ac:dyDescent="0.35">
      <c r="C54" s="17"/>
      <c r="D54" s="17"/>
      <c r="E54" s="18" t="s">
        <v>64</v>
      </c>
      <c r="F54" s="10"/>
      <c r="G54" s="3"/>
      <c r="H54" s="3"/>
      <c r="I54" s="1">
        <f>+I52*I53</f>
        <v>360000</v>
      </c>
      <c r="J54" s="1" t="s">
        <v>57</v>
      </c>
    </row>
    <row r="55" spans="1:10" x14ac:dyDescent="0.35">
      <c r="C55" s="5"/>
      <c r="D55" s="5">
        <v>44951</v>
      </c>
      <c r="E55" s="7" t="s">
        <v>54</v>
      </c>
      <c r="F55" s="9"/>
      <c r="G55" s="2"/>
      <c r="H55" s="2"/>
    </row>
    <row r="56" spans="1:10" x14ac:dyDescent="0.35">
      <c r="A56" s="36" t="s">
        <v>24</v>
      </c>
      <c r="C56" s="5" t="s">
        <v>38</v>
      </c>
      <c r="D56" s="5"/>
      <c r="E56" s="7" t="s">
        <v>60</v>
      </c>
      <c r="F56" s="9"/>
      <c r="G56" s="2">
        <f>+I58</f>
        <v>10000</v>
      </c>
      <c r="H56" s="2"/>
      <c r="I56" s="1">
        <v>20</v>
      </c>
      <c r="J56" s="1" t="s">
        <v>55</v>
      </c>
    </row>
    <row r="57" spans="1:10" x14ac:dyDescent="0.35">
      <c r="B57" s="36" t="s">
        <v>24</v>
      </c>
      <c r="C57" s="5" t="s">
        <v>8</v>
      </c>
      <c r="D57" s="5"/>
      <c r="E57" s="7"/>
      <c r="F57" s="9" t="s">
        <v>61</v>
      </c>
      <c r="G57" s="2"/>
      <c r="H57" s="2">
        <f>+G56</f>
        <v>10000</v>
      </c>
      <c r="I57" s="1">
        <v>500</v>
      </c>
      <c r="J57" s="1" t="s">
        <v>62</v>
      </c>
    </row>
    <row r="58" spans="1:10" x14ac:dyDescent="0.35">
      <c r="C58" s="17"/>
      <c r="D58" s="17"/>
      <c r="E58" s="18" t="s">
        <v>67</v>
      </c>
      <c r="F58" s="10"/>
      <c r="G58" s="3"/>
      <c r="H58" s="3"/>
      <c r="I58" s="1">
        <f>+I56*I57</f>
        <v>10000</v>
      </c>
      <c r="J58" s="1" t="s">
        <v>63</v>
      </c>
    </row>
    <row r="59" spans="1:10" x14ac:dyDescent="0.35">
      <c r="C59" s="5"/>
      <c r="D59" s="5">
        <v>44956</v>
      </c>
      <c r="E59" s="7" t="s">
        <v>68</v>
      </c>
      <c r="F59" s="9"/>
      <c r="G59" s="2"/>
      <c r="H59" s="2"/>
    </row>
    <row r="60" spans="1:10" x14ac:dyDescent="0.35">
      <c r="A60" s="36" t="s">
        <v>24</v>
      </c>
      <c r="C60" s="5" t="s">
        <v>38</v>
      </c>
      <c r="D60" s="5"/>
      <c r="E60" s="7" t="s">
        <v>70</v>
      </c>
      <c r="F60" s="9"/>
      <c r="G60" s="2">
        <v>6500</v>
      </c>
      <c r="H60" s="2"/>
    </row>
    <row r="61" spans="1:10" x14ac:dyDescent="0.35">
      <c r="B61" s="36" t="s">
        <v>24</v>
      </c>
      <c r="C61" s="5" t="s">
        <v>8</v>
      </c>
      <c r="D61" s="5"/>
      <c r="E61" s="7"/>
      <c r="F61" s="9" t="s">
        <v>6</v>
      </c>
      <c r="G61" s="2"/>
      <c r="H61" s="2">
        <f>+G60</f>
        <v>6500</v>
      </c>
    </row>
    <row r="62" spans="1:10" x14ac:dyDescent="0.35">
      <c r="C62" s="17"/>
      <c r="D62" s="17"/>
      <c r="E62" s="18" t="s">
        <v>69</v>
      </c>
      <c r="F62" s="10"/>
      <c r="G62" s="3"/>
      <c r="H62" s="3"/>
    </row>
    <row r="63" spans="1:10" x14ac:dyDescent="0.35">
      <c r="C63" s="5"/>
      <c r="D63" s="5">
        <v>44956</v>
      </c>
      <c r="E63" s="7" t="s">
        <v>71</v>
      </c>
      <c r="F63" s="9"/>
      <c r="G63" s="2"/>
      <c r="H63" s="2"/>
    </row>
    <row r="64" spans="1:10" x14ac:dyDescent="0.35">
      <c r="A64" s="36" t="s">
        <v>24</v>
      </c>
      <c r="C64" s="5" t="s">
        <v>8</v>
      </c>
      <c r="D64" s="5"/>
      <c r="E64" s="7" t="s">
        <v>6</v>
      </c>
      <c r="F64" s="9"/>
      <c r="G64" s="2">
        <v>500000</v>
      </c>
      <c r="H64" s="2"/>
    </row>
    <row r="65" spans="1:8" x14ac:dyDescent="0.35">
      <c r="A65" s="36" t="s">
        <v>24</v>
      </c>
      <c r="C65" s="5" t="s">
        <v>74</v>
      </c>
      <c r="D65" s="5"/>
      <c r="E65" s="7"/>
      <c r="F65" s="9" t="s">
        <v>73</v>
      </c>
      <c r="G65" s="2"/>
      <c r="H65" s="2">
        <f>+G64</f>
        <v>500000</v>
      </c>
    </row>
    <row r="66" spans="1:8" x14ac:dyDescent="0.35">
      <c r="C66" s="17"/>
      <c r="D66" s="17"/>
      <c r="E66" s="18" t="s">
        <v>72</v>
      </c>
      <c r="F66" s="10"/>
      <c r="G66" s="3"/>
      <c r="H66" s="3"/>
    </row>
  </sheetData>
  <mergeCells count="1">
    <mergeCell ref="J24:K2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01-06-23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Profesor</cp:lastModifiedBy>
  <dcterms:created xsi:type="dcterms:W3CDTF">2023-06-01T15:23:53Z</dcterms:created>
  <dcterms:modified xsi:type="dcterms:W3CDTF">2023-06-06T16:39:29Z</dcterms:modified>
</cp:coreProperties>
</file>