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fesor\Desktop\"/>
    </mc:Choice>
  </mc:AlternateContent>
  <bookViews>
    <workbookView xWindow="0" yWindow="0" windowWidth="28800" windowHeight="11910" activeTab="2"/>
  </bookViews>
  <sheets>
    <sheet name="EJERCICIO 1" sheetId="1" r:id="rId1"/>
    <sheet name="EJERCICIO 2" sheetId="2" r:id="rId2"/>
    <sheet name="EJERCICIO 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2" i="3" l="1"/>
  <c r="X22" i="3"/>
  <c r="W22" i="3"/>
  <c r="V22" i="3"/>
  <c r="U21" i="3"/>
  <c r="X21" i="3"/>
  <c r="V21" i="3"/>
  <c r="T20" i="3"/>
  <c r="V20" i="3"/>
  <c r="L21" i="3"/>
  <c r="K20" i="3"/>
  <c r="M20" i="3"/>
  <c r="E21" i="3"/>
  <c r="D20" i="3"/>
  <c r="C8" i="3"/>
  <c r="K26" i="2"/>
  <c r="L25" i="2"/>
  <c r="L24" i="2"/>
  <c r="K23" i="2"/>
  <c r="N24" i="2"/>
  <c r="N23" i="2"/>
  <c r="N25" i="2" s="1"/>
  <c r="N26" i="2" s="1"/>
  <c r="D23" i="2"/>
  <c r="E24" i="2" s="1"/>
  <c r="C11" i="2"/>
  <c r="C8" i="2"/>
  <c r="M24" i="2" s="1"/>
  <c r="L27" i="1"/>
  <c r="L26" i="1"/>
  <c r="N26" i="1"/>
  <c r="M26" i="1"/>
  <c r="L25" i="1"/>
  <c r="N25" i="1"/>
  <c r="M25" i="1"/>
  <c r="L24" i="1"/>
  <c r="N24" i="1"/>
  <c r="M24" i="1"/>
  <c r="K23" i="1"/>
  <c r="N23" i="1"/>
  <c r="M23" i="1"/>
  <c r="E24" i="1"/>
  <c r="D23" i="1"/>
  <c r="C13" i="1"/>
  <c r="C12" i="1"/>
  <c r="C11" i="1"/>
  <c r="C8" i="1"/>
  <c r="M26" i="2" l="1"/>
  <c r="C12" i="2"/>
  <c r="M25" i="2"/>
  <c r="C13" i="2"/>
  <c r="M23" i="2" s="1"/>
</calcChain>
</file>

<file path=xl/sharedStrings.xml><?xml version="1.0" encoding="utf-8"?>
<sst xmlns="http://schemas.openxmlformats.org/spreadsheetml/2006/main" count="117" uniqueCount="58">
  <si>
    <t>Capital</t>
  </si>
  <si>
    <t>Fecha</t>
  </si>
  <si>
    <t>Valor UF</t>
  </si>
  <si>
    <t>Inversión en UF</t>
  </si>
  <si>
    <t>Periodo</t>
  </si>
  <si>
    <t>días</t>
  </si>
  <si>
    <t>Interés</t>
  </si>
  <si>
    <t>por periodo de 30 días</t>
  </si>
  <si>
    <t>Interés para DP</t>
  </si>
  <si>
    <t>periodo de 90 días</t>
  </si>
  <si>
    <t>Interés a ganar</t>
  </si>
  <si>
    <t>UF</t>
  </si>
  <si>
    <t>DP a rescatar</t>
  </si>
  <si>
    <t>Fecha rescate</t>
  </si>
  <si>
    <t>CLP</t>
  </si>
  <si>
    <t>Registros por la inversión</t>
  </si>
  <si>
    <t xml:space="preserve"> ----- x ----</t>
  </si>
  <si>
    <t>Depósito a Plazo UF - 90 Días</t>
  </si>
  <si>
    <t xml:space="preserve">     Banco</t>
  </si>
  <si>
    <t>Por la inversión del DP UF</t>
  </si>
  <si>
    <t>DEBE</t>
  </si>
  <si>
    <t>HABER</t>
  </si>
  <si>
    <t>Rescate</t>
  </si>
  <si>
    <t>Banco</t>
  </si>
  <si>
    <t xml:space="preserve">     Depósito a Plazo UF - 90 Días</t>
  </si>
  <si>
    <t xml:space="preserve">     Ingresos Financieros DP UF</t>
  </si>
  <si>
    <t xml:space="preserve">     Variación UF DP</t>
  </si>
  <si>
    <t>(35.573,19-35.133,53)</t>
  </si>
  <si>
    <t>Por el rescate del DP UF</t>
  </si>
  <si>
    <t>Valor USD</t>
  </si>
  <si>
    <t>Inversión en USD</t>
  </si>
  <si>
    <t>USD</t>
  </si>
  <si>
    <t>Por la inversión del DP USD</t>
  </si>
  <si>
    <t>Depósito a Plazo USD - 90 Días</t>
  </si>
  <si>
    <t>T/C USD</t>
  </si>
  <si>
    <t xml:space="preserve">    Depósito a Plazo USD - 90 Días</t>
  </si>
  <si>
    <t xml:space="preserve">     Ingresos Financieros DP USD</t>
  </si>
  <si>
    <t>(790,41-855,86)</t>
  </si>
  <si>
    <t>Diferencia de Cambio DP USD</t>
  </si>
  <si>
    <t>Por el rescate del DP USD</t>
  </si>
  <si>
    <t>FONDO MUTUO - RENTA FIJA</t>
  </si>
  <si>
    <t>Valor Cuota</t>
  </si>
  <si>
    <t>Cuotas compradas</t>
  </si>
  <si>
    <t>Los fondos mutuos carecen de periodo fijo de inversión, en general.</t>
  </si>
  <si>
    <t>Los fondos mutuos no poseen interés explícito. La ganancia se explica por la variación o aumento del valor cuota.</t>
  </si>
  <si>
    <t>No existe esta figura</t>
  </si>
  <si>
    <t>Por la inversión en cuotas</t>
  </si>
  <si>
    <t>Fondo Mutuo - Renta Fija</t>
  </si>
  <si>
    <t>de fondo Mutuo Renta Fija</t>
  </si>
  <si>
    <t xml:space="preserve">Reconoce la variación del valor razonable del Fondo Mutuo </t>
  </si>
  <si>
    <t>a la Fecha de cierre</t>
  </si>
  <si>
    <t>Cuotas FM</t>
  </si>
  <si>
    <t>Valor cuota 31-03</t>
  </si>
  <si>
    <t>Valor cuota 02-01</t>
  </si>
  <si>
    <t xml:space="preserve">     Variación Cuota Fondo Mutuo</t>
  </si>
  <si>
    <t>Rescato total FM = Valor cuota 12.000</t>
  </si>
  <si>
    <t>Valor cuota 20-04</t>
  </si>
  <si>
    <t xml:space="preserve">     Fondo Mutuo - Renta Fija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</si>
</sst>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5" formatCode="dd/mm/yy;@"/>
    <numFmt numFmtId="169" formatCode="_ * #,##0.00_ ;_ * \-#,##0.00_ ;_ * &quot;-&quot;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0" fontId="0" fillId="0" borderId="0" xfId="2" applyNumberFormat="1" applyFont="1"/>
    <xf numFmtId="169" fontId="0" fillId="0" borderId="0" xfId="1" applyNumberFormat="1" applyFont="1"/>
    <xf numFmtId="3" fontId="0" fillId="0" borderId="1" xfId="0" applyNumberFormat="1" applyBorder="1"/>
    <xf numFmtId="165" fontId="0" fillId="0" borderId="1" xfId="0" applyNumberFormat="1" applyBorder="1"/>
    <xf numFmtId="3" fontId="0" fillId="0" borderId="0" xfId="0" applyNumberFormat="1" applyAlignment="1">
      <alignment horizontal="right"/>
    </xf>
    <xf numFmtId="3" fontId="0" fillId="0" borderId="1" xfId="0" applyNumberFormat="1" applyBorder="1" applyAlignment="1">
      <alignment horizontal="right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27"/>
  <sheetViews>
    <sheetView showGridLines="0" topLeftCell="A12" zoomScale="205" zoomScaleNormal="205" workbookViewId="0">
      <selection activeCell="I25" sqref="I25"/>
    </sheetView>
  </sheetViews>
  <sheetFormatPr baseColWidth="10" defaultRowHeight="15" x14ac:dyDescent="0.25"/>
  <cols>
    <col min="1" max="1" width="11.42578125" style="1"/>
    <col min="2" max="2" width="14.7109375" style="1" bestFit="1" customWidth="1"/>
    <col min="3" max="8" width="11.42578125" style="1"/>
    <col min="9" max="9" width="18" style="1" customWidth="1"/>
    <col min="10" max="16384" width="11.42578125" style="1"/>
  </cols>
  <sheetData>
    <row r="5" spans="2:4" x14ac:dyDescent="0.25">
      <c r="B5" s="1" t="s">
        <v>0</v>
      </c>
      <c r="C5" s="1">
        <v>10000000</v>
      </c>
    </row>
    <row r="6" spans="2:4" x14ac:dyDescent="0.25">
      <c r="B6" s="1" t="s">
        <v>1</v>
      </c>
      <c r="C6" s="2">
        <v>44928</v>
      </c>
    </row>
    <row r="7" spans="2:4" x14ac:dyDescent="0.25">
      <c r="B7" s="1" t="s">
        <v>2</v>
      </c>
      <c r="C7" s="3">
        <v>35133.53</v>
      </c>
      <c r="D7" s="1" t="s">
        <v>14</v>
      </c>
    </row>
    <row r="8" spans="2:4" x14ac:dyDescent="0.25">
      <c r="B8" s="1" t="s">
        <v>3</v>
      </c>
      <c r="C8" s="3">
        <f>+C5/C7</f>
        <v>284.62838775380669</v>
      </c>
      <c r="D8" s="1" t="s">
        <v>11</v>
      </c>
    </row>
    <row r="9" spans="2:4" x14ac:dyDescent="0.25">
      <c r="B9" s="1" t="s">
        <v>4</v>
      </c>
      <c r="C9" s="1">
        <v>90</v>
      </c>
      <c r="D9" s="1" t="s">
        <v>5</v>
      </c>
    </row>
    <row r="10" spans="2:4" x14ac:dyDescent="0.25">
      <c r="B10" s="1" t="s">
        <v>6</v>
      </c>
      <c r="C10" s="4">
        <v>2E-3</v>
      </c>
      <c r="D10" s="1" t="s">
        <v>7</v>
      </c>
    </row>
    <row r="11" spans="2:4" x14ac:dyDescent="0.25">
      <c r="B11" s="1" t="s">
        <v>8</v>
      </c>
      <c r="C11" s="4">
        <f>+C10*3</f>
        <v>6.0000000000000001E-3</v>
      </c>
      <c r="D11" s="1" t="s">
        <v>9</v>
      </c>
    </row>
    <row r="12" spans="2:4" x14ac:dyDescent="0.25">
      <c r="B12" s="1" t="s">
        <v>10</v>
      </c>
      <c r="C12" s="5">
        <f>+C8*C11</f>
        <v>1.7077703265228401</v>
      </c>
      <c r="D12" s="1" t="s">
        <v>11</v>
      </c>
    </row>
    <row r="13" spans="2:4" x14ac:dyDescent="0.25">
      <c r="B13" s="1" t="s">
        <v>12</v>
      </c>
      <c r="C13" s="3">
        <f>+C8+C12</f>
        <v>286.33615808032954</v>
      </c>
      <c r="D13" s="1" t="s">
        <v>11</v>
      </c>
    </row>
    <row r="14" spans="2:4" x14ac:dyDescent="0.25">
      <c r="B14" s="1" t="s">
        <v>13</v>
      </c>
      <c r="C14" s="2">
        <v>45018</v>
      </c>
    </row>
    <row r="15" spans="2:4" x14ac:dyDescent="0.25">
      <c r="B15" s="1" t="s">
        <v>2</v>
      </c>
      <c r="C15" s="3">
        <v>35573.19</v>
      </c>
      <c r="D15" s="1" t="s">
        <v>14</v>
      </c>
    </row>
    <row r="19" spans="2:15" x14ac:dyDescent="0.25">
      <c r="B19" s="7">
        <v>44928</v>
      </c>
      <c r="C19" s="6"/>
      <c r="D19" s="6"/>
      <c r="E19" s="6"/>
      <c r="F19" s="6"/>
      <c r="G19" s="6"/>
      <c r="H19" s="6"/>
      <c r="I19" s="7">
        <v>45018</v>
      </c>
      <c r="J19" s="6"/>
      <c r="K19" s="6"/>
      <c r="L19" s="6"/>
    </row>
    <row r="20" spans="2:15" x14ac:dyDescent="0.25">
      <c r="B20" s="1" t="s">
        <v>15</v>
      </c>
      <c r="I20" s="1" t="s">
        <v>22</v>
      </c>
    </row>
    <row r="22" spans="2:15" x14ac:dyDescent="0.25">
      <c r="B22" s="1" t="s">
        <v>16</v>
      </c>
      <c r="D22" s="9" t="s">
        <v>20</v>
      </c>
      <c r="E22" s="9" t="s">
        <v>21</v>
      </c>
      <c r="I22" s="1" t="s">
        <v>16</v>
      </c>
      <c r="K22" s="9" t="s">
        <v>20</v>
      </c>
      <c r="L22" s="9" t="s">
        <v>21</v>
      </c>
      <c r="M22" s="8" t="s">
        <v>11</v>
      </c>
      <c r="N22" s="8" t="s">
        <v>2</v>
      </c>
    </row>
    <row r="23" spans="2:15" x14ac:dyDescent="0.25">
      <c r="B23" s="1" t="s">
        <v>17</v>
      </c>
      <c r="D23" s="1">
        <f>+C5</f>
        <v>10000000</v>
      </c>
      <c r="I23" s="1" t="s">
        <v>23</v>
      </c>
      <c r="K23" s="1">
        <f>+M23*N23</f>
        <v>10185890.555261599</v>
      </c>
      <c r="M23" s="3">
        <f>+C13</f>
        <v>286.33615808032954</v>
      </c>
      <c r="N23" s="3">
        <f>+C15</f>
        <v>35573.19</v>
      </c>
    </row>
    <row r="24" spans="2:15" x14ac:dyDescent="0.25">
      <c r="B24" s="1" t="s">
        <v>18</v>
      </c>
      <c r="E24" s="1">
        <f>+D23</f>
        <v>10000000</v>
      </c>
      <c r="I24" s="1" t="s">
        <v>24</v>
      </c>
      <c r="L24" s="1">
        <f>+M24*N24</f>
        <v>10000000</v>
      </c>
      <c r="M24" s="3">
        <f>+C8</f>
        <v>284.62838775380669</v>
      </c>
      <c r="N24" s="3">
        <f>+C7</f>
        <v>35133.53</v>
      </c>
    </row>
    <row r="25" spans="2:15" x14ac:dyDescent="0.25">
      <c r="B25" s="1" t="s">
        <v>19</v>
      </c>
      <c r="I25" s="1" t="s">
        <v>25</v>
      </c>
      <c r="L25" s="1">
        <f>+M25*N25</f>
        <v>60750.838301759031</v>
      </c>
      <c r="M25" s="3">
        <f>+C12</f>
        <v>1.7077703265228401</v>
      </c>
      <c r="N25" s="3">
        <f>+N23</f>
        <v>35573.19</v>
      </c>
    </row>
    <row r="26" spans="2:15" x14ac:dyDescent="0.25">
      <c r="I26" s="1" t="s">
        <v>26</v>
      </c>
      <c r="L26" s="1">
        <f>+M26*N26</f>
        <v>125139.71695983964</v>
      </c>
      <c r="M26" s="3">
        <f>+M24</f>
        <v>284.62838775380669</v>
      </c>
      <c r="N26" s="3">
        <f>+N25-N24</f>
        <v>439.66000000000349</v>
      </c>
      <c r="O26" s="1" t="s">
        <v>27</v>
      </c>
    </row>
    <row r="27" spans="2:15" x14ac:dyDescent="0.25">
      <c r="I27" s="1" t="s">
        <v>28</v>
      </c>
      <c r="L27" s="1">
        <f>+L24+L25+L26</f>
        <v>10185890.555261599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27"/>
  <sheetViews>
    <sheetView showGridLines="0" zoomScale="160" zoomScaleNormal="160" workbookViewId="0">
      <selection sqref="A1:XFD1048576"/>
    </sheetView>
  </sheetViews>
  <sheetFormatPr baseColWidth="10" defaultRowHeight="15" x14ac:dyDescent="0.25"/>
  <cols>
    <col min="1" max="1" width="11.42578125" style="1"/>
    <col min="2" max="2" width="14.7109375" style="1" bestFit="1" customWidth="1"/>
    <col min="3" max="8" width="11.42578125" style="1"/>
    <col min="9" max="9" width="18" style="1" customWidth="1"/>
    <col min="10" max="16384" width="11.42578125" style="1"/>
  </cols>
  <sheetData>
    <row r="5" spans="2:4" x14ac:dyDescent="0.25">
      <c r="B5" s="1" t="s">
        <v>0</v>
      </c>
      <c r="C5" s="1">
        <v>20000000</v>
      </c>
    </row>
    <row r="6" spans="2:4" x14ac:dyDescent="0.25">
      <c r="B6" s="1" t="s">
        <v>1</v>
      </c>
      <c r="C6" s="2">
        <v>44928</v>
      </c>
    </row>
    <row r="7" spans="2:4" x14ac:dyDescent="0.25">
      <c r="B7" s="1" t="s">
        <v>29</v>
      </c>
      <c r="C7" s="3">
        <v>855.86</v>
      </c>
      <c r="D7" s="1" t="s">
        <v>14</v>
      </c>
    </row>
    <row r="8" spans="2:4" x14ac:dyDescent="0.25">
      <c r="B8" s="1" t="s">
        <v>30</v>
      </c>
      <c r="C8" s="3">
        <f>+C5/C7</f>
        <v>23368.307900824901</v>
      </c>
      <c r="D8" s="1" t="s">
        <v>31</v>
      </c>
    </row>
    <row r="9" spans="2:4" x14ac:dyDescent="0.25">
      <c r="B9" s="1" t="s">
        <v>4</v>
      </c>
      <c r="C9" s="1">
        <v>90</v>
      </c>
      <c r="D9" s="1" t="s">
        <v>5</v>
      </c>
    </row>
    <row r="10" spans="2:4" x14ac:dyDescent="0.25">
      <c r="B10" s="1" t="s">
        <v>6</v>
      </c>
      <c r="C10" s="4">
        <v>2E-3</v>
      </c>
      <c r="D10" s="1" t="s">
        <v>7</v>
      </c>
    </row>
    <row r="11" spans="2:4" x14ac:dyDescent="0.25">
      <c r="B11" s="1" t="s">
        <v>8</v>
      </c>
      <c r="C11" s="4">
        <f>+C10*3</f>
        <v>6.0000000000000001E-3</v>
      </c>
      <c r="D11" s="1" t="s">
        <v>9</v>
      </c>
    </row>
    <row r="12" spans="2:4" x14ac:dyDescent="0.25">
      <c r="B12" s="1" t="s">
        <v>10</v>
      </c>
      <c r="C12" s="5">
        <f>+C8*C11</f>
        <v>140.20984740494941</v>
      </c>
      <c r="D12" s="1" t="s">
        <v>31</v>
      </c>
    </row>
    <row r="13" spans="2:4" x14ac:dyDescent="0.25">
      <c r="B13" s="1" t="s">
        <v>12</v>
      </c>
      <c r="C13" s="3">
        <f>+C8+C12</f>
        <v>23508.51774822985</v>
      </c>
      <c r="D13" s="1" t="s">
        <v>31</v>
      </c>
    </row>
    <row r="14" spans="2:4" x14ac:dyDescent="0.25">
      <c r="B14" s="1" t="s">
        <v>13</v>
      </c>
      <c r="C14" s="2">
        <v>45018</v>
      </c>
    </row>
    <row r="15" spans="2:4" x14ac:dyDescent="0.25">
      <c r="B15" s="1" t="s">
        <v>29</v>
      </c>
      <c r="C15" s="3">
        <v>790.41</v>
      </c>
      <c r="D15" s="1" t="s">
        <v>14</v>
      </c>
    </row>
    <row r="19" spans="2:15" x14ac:dyDescent="0.25">
      <c r="B19" s="7">
        <v>44928</v>
      </c>
      <c r="C19" s="6"/>
      <c r="D19" s="6"/>
      <c r="E19" s="6"/>
      <c r="F19" s="6"/>
      <c r="G19" s="6"/>
      <c r="H19" s="6"/>
      <c r="I19" s="7">
        <v>45018</v>
      </c>
      <c r="J19" s="6"/>
      <c r="K19" s="6"/>
      <c r="L19" s="6"/>
    </row>
    <row r="20" spans="2:15" x14ac:dyDescent="0.25">
      <c r="B20" s="1" t="s">
        <v>15</v>
      </c>
      <c r="I20" s="1" t="s">
        <v>22</v>
      </c>
    </row>
    <row r="22" spans="2:15" x14ac:dyDescent="0.25">
      <c r="B22" s="1" t="s">
        <v>16</v>
      </c>
      <c r="D22" s="9" t="s">
        <v>20</v>
      </c>
      <c r="E22" s="9" t="s">
        <v>21</v>
      </c>
      <c r="I22" s="1" t="s">
        <v>16</v>
      </c>
      <c r="K22" s="9" t="s">
        <v>20</v>
      </c>
      <c r="L22" s="9" t="s">
        <v>21</v>
      </c>
      <c r="M22" s="8" t="s">
        <v>31</v>
      </c>
      <c r="N22" s="8" t="s">
        <v>34</v>
      </c>
    </row>
    <row r="23" spans="2:15" x14ac:dyDescent="0.25">
      <c r="B23" s="1" t="s">
        <v>33</v>
      </c>
      <c r="D23" s="1">
        <f>+C5</f>
        <v>20000000</v>
      </c>
      <c r="I23" s="1" t="s">
        <v>23</v>
      </c>
      <c r="K23" s="1">
        <f>+M23*N23</f>
        <v>18581367.513378356</v>
      </c>
      <c r="M23" s="3">
        <f>+C13</f>
        <v>23508.51774822985</v>
      </c>
      <c r="N23" s="3">
        <f>+C15</f>
        <v>790.41</v>
      </c>
    </row>
    <row r="24" spans="2:15" x14ac:dyDescent="0.25">
      <c r="B24" s="1" t="s">
        <v>18</v>
      </c>
      <c r="E24" s="1">
        <f>+D23</f>
        <v>20000000</v>
      </c>
      <c r="I24" s="1" t="s">
        <v>35</v>
      </c>
      <c r="L24" s="1">
        <f>+M24*N24</f>
        <v>20000000</v>
      </c>
      <c r="M24" s="3">
        <f>+C8</f>
        <v>23368.307900824901</v>
      </c>
      <c r="N24" s="3">
        <f>+C7</f>
        <v>855.86</v>
      </c>
    </row>
    <row r="25" spans="2:15" x14ac:dyDescent="0.25">
      <c r="B25" s="1" t="s">
        <v>32</v>
      </c>
      <c r="I25" s="1" t="s">
        <v>36</v>
      </c>
      <c r="L25" s="1">
        <f>+M25*N25</f>
        <v>110823.26548734606</v>
      </c>
      <c r="M25" s="3">
        <f>+C12</f>
        <v>140.20984740494941</v>
      </c>
      <c r="N25" s="3">
        <f>+N23</f>
        <v>790.41</v>
      </c>
    </row>
    <row r="26" spans="2:15" x14ac:dyDescent="0.25">
      <c r="I26" s="1" t="s">
        <v>38</v>
      </c>
      <c r="K26" s="1">
        <f>-M26*N26</f>
        <v>1529455.7521089909</v>
      </c>
      <c r="M26" s="3">
        <f>+M24</f>
        <v>23368.307900824901</v>
      </c>
      <c r="N26" s="3">
        <f>+N25-N24</f>
        <v>-65.450000000000045</v>
      </c>
      <c r="O26" s="1" t="s">
        <v>37</v>
      </c>
    </row>
    <row r="27" spans="2:15" x14ac:dyDescent="0.25">
      <c r="I27" s="1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3"/>
  <sheetViews>
    <sheetView showGridLines="0" tabSelected="1" topLeftCell="O8" zoomScale="190" zoomScaleNormal="190" workbookViewId="0">
      <selection activeCell="U22" sqref="U22"/>
    </sheetView>
  </sheetViews>
  <sheetFormatPr baseColWidth="10" defaultRowHeight="15" x14ac:dyDescent="0.25"/>
  <cols>
    <col min="1" max="1" width="11.42578125" style="1"/>
    <col min="2" max="2" width="16.5703125" style="1" customWidth="1"/>
    <col min="3" max="8" width="11.42578125" style="1"/>
    <col min="9" max="9" width="18" style="1" customWidth="1"/>
    <col min="10" max="13" width="11.42578125" style="1"/>
    <col min="14" max="15" width="16.28515625" style="1" bestFit="1" customWidth="1"/>
    <col min="16" max="17" width="11.42578125" style="1"/>
    <col min="18" max="18" width="15.85546875" style="1" customWidth="1"/>
    <col min="19" max="22" width="11.42578125" style="1"/>
    <col min="23" max="24" width="16.28515625" style="1" bestFit="1" customWidth="1"/>
    <col min="25" max="16384" width="11.42578125" style="1"/>
  </cols>
  <sheetData>
    <row r="3" spans="2:20" x14ac:dyDescent="0.25">
      <c r="B3" s="1" t="s">
        <v>40</v>
      </c>
    </row>
    <row r="5" spans="2:20" x14ac:dyDescent="0.25">
      <c r="B5" s="1" t="s">
        <v>0</v>
      </c>
      <c r="C5" s="1">
        <v>30000000</v>
      </c>
    </row>
    <row r="6" spans="2:20" x14ac:dyDescent="0.25">
      <c r="B6" s="1" t="s">
        <v>1</v>
      </c>
      <c r="C6" s="2">
        <v>44928</v>
      </c>
    </row>
    <row r="7" spans="2:20" x14ac:dyDescent="0.25">
      <c r="B7" s="1" t="s">
        <v>41</v>
      </c>
      <c r="C7" s="3">
        <v>10000</v>
      </c>
      <c r="D7" s="1" t="s">
        <v>14</v>
      </c>
    </row>
    <row r="8" spans="2:20" x14ac:dyDescent="0.25">
      <c r="B8" s="1" t="s">
        <v>42</v>
      </c>
      <c r="C8" s="3">
        <f>+C5/C7</f>
        <v>3000</v>
      </c>
      <c r="D8" s="1" t="s">
        <v>14</v>
      </c>
    </row>
    <row r="9" spans="2:20" x14ac:dyDescent="0.25">
      <c r="B9" s="1" t="s">
        <v>4</v>
      </c>
      <c r="C9" s="1" t="s">
        <v>43</v>
      </c>
    </row>
    <row r="10" spans="2:20" x14ac:dyDescent="0.25">
      <c r="B10" s="1" t="s">
        <v>6</v>
      </c>
      <c r="C10" s="4" t="s">
        <v>44</v>
      </c>
    </row>
    <row r="11" spans="2:20" x14ac:dyDescent="0.25">
      <c r="B11" s="1" t="s">
        <v>8</v>
      </c>
      <c r="C11" s="4" t="s">
        <v>45</v>
      </c>
    </row>
    <row r="12" spans="2:20" x14ac:dyDescent="0.25">
      <c r="C12" s="5"/>
    </row>
    <row r="13" spans="2:20" x14ac:dyDescent="0.25">
      <c r="C13" s="3"/>
    </row>
    <row r="16" spans="2:20" x14ac:dyDescent="0.25">
      <c r="B16" s="7">
        <v>44928</v>
      </c>
      <c r="C16" s="6"/>
      <c r="D16" s="6"/>
      <c r="E16" s="6"/>
      <c r="F16" s="6"/>
      <c r="G16" s="6"/>
      <c r="H16" s="6"/>
      <c r="I16" s="7">
        <v>45016</v>
      </c>
      <c r="J16" s="6"/>
      <c r="K16" s="6"/>
      <c r="L16" s="6"/>
      <c r="M16" s="6"/>
      <c r="N16" s="6"/>
      <c r="O16" s="6"/>
      <c r="P16" s="6"/>
      <c r="Q16" s="6"/>
      <c r="R16" s="7">
        <v>45036</v>
      </c>
      <c r="S16" s="6"/>
      <c r="T16" s="6"/>
    </row>
    <row r="17" spans="2:24" x14ac:dyDescent="0.25">
      <c r="B17" s="1" t="s">
        <v>15</v>
      </c>
      <c r="I17" s="1" t="s">
        <v>49</v>
      </c>
      <c r="R17" s="1" t="s">
        <v>55</v>
      </c>
    </row>
    <row r="18" spans="2:24" x14ac:dyDescent="0.25">
      <c r="I18" s="1" t="s">
        <v>50</v>
      </c>
    </row>
    <row r="19" spans="2:24" x14ac:dyDescent="0.25">
      <c r="B19" s="1" t="s">
        <v>16</v>
      </c>
      <c r="D19" s="9" t="s">
        <v>20</v>
      </c>
      <c r="E19" s="9" t="s">
        <v>21</v>
      </c>
      <c r="I19" s="1" t="s">
        <v>16</v>
      </c>
      <c r="K19" s="9" t="s">
        <v>20</v>
      </c>
      <c r="L19" s="9" t="s">
        <v>21</v>
      </c>
      <c r="M19" s="8" t="s">
        <v>51</v>
      </c>
      <c r="N19" s="8" t="s">
        <v>52</v>
      </c>
      <c r="O19" s="8" t="s">
        <v>53</v>
      </c>
      <c r="R19" s="1" t="s">
        <v>16</v>
      </c>
      <c r="T19" s="9" t="s">
        <v>20</v>
      </c>
      <c r="U19" s="9" t="s">
        <v>21</v>
      </c>
      <c r="V19" s="8" t="s">
        <v>51</v>
      </c>
      <c r="W19" s="8" t="s">
        <v>56</v>
      </c>
      <c r="X19" s="8" t="s">
        <v>52</v>
      </c>
    </row>
    <row r="20" spans="2:24" x14ac:dyDescent="0.25">
      <c r="B20" s="1" t="s">
        <v>47</v>
      </c>
      <c r="D20" s="1">
        <f>+C5</f>
        <v>30000000</v>
      </c>
      <c r="I20" s="1" t="s">
        <v>47</v>
      </c>
      <c r="K20" s="1">
        <f>+M20*(N20-O20)</f>
        <v>4500000</v>
      </c>
      <c r="M20" s="3">
        <f>+C8</f>
        <v>3000</v>
      </c>
      <c r="N20" s="3">
        <v>11500</v>
      </c>
      <c r="O20" s="3">
        <v>10000</v>
      </c>
      <c r="R20" s="1" t="s">
        <v>23</v>
      </c>
      <c r="T20" s="1">
        <f>+V20*W20</f>
        <v>36000000</v>
      </c>
      <c r="V20" s="1">
        <f>+M20</f>
        <v>3000</v>
      </c>
      <c r="W20" s="1">
        <v>12000</v>
      </c>
      <c r="X20" s="1">
        <v>11500</v>
      </c>
    </row>
    <row r="21" spans="2:24" x14ac:dyDescent="0.25">
      <c r="B21" s="1" t="s">
        <v>18</v>
      </c>
      <c r="E21" s="1">
        <f>+D20</f>
        <v>30000000</v>
      </c>
      <c r="I21" s="1" t="s">
        <v>54</v>
      </c>
      <c r="L21" s="1">
        <f>+K20</f>
        <v>4500000</v>
      </c>
      <c r="M21" s="3"/>
      <c r="N21" s="3"/>
      <c r="R21" s="1" t="s">
        <v>57</v>
      </c>
      <c r="U21" s="1">
        <f>+V21*X21</f>
        <v>34500000</v>
      </c>
      <c r="V21" s="1">
        <f>+V20</f>
        <v>3000</v>
      </c>
      <c r="X21" s="1">
        <f>+X20</f>
        <v>11500</v>
      </c>
    </row>
    <row r="22" spans="2:24" x14ac:dyDescent="0.25">
      <c r="B22" s="1" t="s">
        <v>46</v>
      </c>
      <c r="M22" s="3"/>
      <c r="N22" s="3"/>
      <c r="R22" s="1" t="s">
        <v>54</v>
      </c>
      <c r="U22" s="1">
        <f>+V22*(W22-X22)</f>
        <v>1500000</v>
      </c>
      <c r="V22" s="1">
        <f>+V21</f>
        <v>3000</v>
      </c>
      <c r="W22" s="1">
        <f>+W20</f>
        <v>12000</v>
      </c>
      <c r="X22" s="1">
        <f>+X21</f>
        <v>11500</v>
      </c>
    </row>
    <row r="23" spans="2:24" x14ac:dyDescent="0.25">
      <c r="B23" s="1" t="s">
        <v>48</v>
      </c>
      <c r="M23" s="3"/>
      <c r="N2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EJERCICIO 1</vt:lpstr>
      <vt:lpstr>EJERCICIO 2</vt:lpstr>
      <vt:lpstr>EJERCICIO 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Alumno</dc:creator>
  <cp:lastModifiedBy>Alumno</cp:lastModifiedBy>
  <dcterms:created xsi:type="dcterms:W3CDTF">2023-05-10T19:25:09Z</dcterms:created>
  <dcterms:modified xsi:type="dcterms:W3CDTF">2023-05-10T20:36:38Z</dcterms:modified>
</cp:coreProperties>
</file>